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F0A03E2F-A3EA-4140-90AD-59FD93FEB7CA}" xr6:coauthVersionLast="47" xr6:coauthVersionMax="47" xr10:uidLastSave="{00000000-0000-0000-0000-000000000000}"/>
  <bookViews>
    <workbookView xWindow="615" yWindow="525" windowWidth="27810" windowHeight="1491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_FilterDatabase" localSheetId="0" hidden="1">'업무추진비 내역'!$A$25:$H$25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46" l="1"/>
  <c r="H31" i="46"/>
  <c r="G31" i="46"/>
  <c r="F31" i="46"/>
  <c r="E30" i="46" l="1"/>
  <c r="E20" i="46"/>
  <c r="E18" i="46"/>
  <c r="G14" i="46"/>
  <c r="H14" i="46"/>
  <c r="E12" i="46"/>
  <c r="E11" i="46"/>
  <c r="E28" i="46" l="1"/>
  <c r="H22" i="46"/>
  <c r="G22" i="46"/>
  <c r="F22" i="46"/>
  <c r="E21" i="46"/>
  <c r="E19" i="46"/>
  <c r="F14" i="46"/>
  <c r="E13" i="46"/>
  <c r="E10" i="46"/>
  <c r="E9" i="46"/>
  <c r="H5" i="46"/>
  <c r="G5" i="46"/>
  <c r="F5" i="46"/>
  <c r="E26" i="46" l="1"/>
</calcChain>
</file>

<file path=xl/sharedStrings.xml><?xml version="1.0" encoding="utf-8"?>
<sst xmlns="http://schemas.openxmlformats.org/spreadsheetml/2006/main" count="7901" uniqueCount="1240">
  <si>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</si>
  <si>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</si>
  <si>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</si>
  <si>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</si>
  <si>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</si>
  <si>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</si>
  <si>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</si>
  <si>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</si>
  <si>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</si>
  <si>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</si>
  <si>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</si>
  <si>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</si>
  <si>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</si>
  <si>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</si>
  <si>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</si>
  <si>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</si>
  <si>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</si>
  <si>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</si>
  <si>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</si>
  <si>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</si>
  <si>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</si>
  <si>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</si>
  <si>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</si>
  <si>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</si>
  <si>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</si>
  <si>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</si>
  <si>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</si>
  <si>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</si>
  <si>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</si>
  <si>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</si>
  <si>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</si>
  <si>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</si>
  <si>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</si>
  <si>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</si>
  <si>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</si>
  <si>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</si>
  <si>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</si>
  <si>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</si>
  <si>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</si>
  <si>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</si>
  <si>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</si>
  <si>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</si>
  <si>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</si>
  <si>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</si>
  <si>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</si>
  <si>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</si>
  <si>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</si>
  <si>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</si>
  <si>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</si>
  <si>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</si>
  <si>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</si>
  <si>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</si>
  <si>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</si>
  <si>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</si>
  <si>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</si>
  <si>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</si>
  <si>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</si>
  <si>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</si>
  <si>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</si>
  <si>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</si>
  <si>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</si>
  <si>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</si>
  <si>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</si>
  <si>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</si>
  <si>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</si>
  <si>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</si>
  <si>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</si>
  <si>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</si>
  <si>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</si>
  <si>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</si>
  <si>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</si>
  <si>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</si>
  <si>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</si>
  <si>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</si>
  <si>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</si>
  <si>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</si>
  <si>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</si>
  <si>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</si>
  <si>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</si>
  <si>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</si>
  <si>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</si>
  <si>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</si>
  <si>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</si>
  <si>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</si>
  <si>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</si>
  <si>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</si>
  <si>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</si>
  <si>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</si>
  <si>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</si>
  <si>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</si>
  <si>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</si>
  <si>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</si>
  <si>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</si>
  <si>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</si>
  <si>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</si>
  <si>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</si>
  <si>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</si>
  <si>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</si>
  <si>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</si>
  <si>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</si>
  <si>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</si>
  <si>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</si>
  <si>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</si>
  <si>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</si>
  <si>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</si>
  <si>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</si>
  <si>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</si>
  <si>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</si>
  <si>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</si>
  <si>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</si>
  <si>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</si>
  <si>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</si>
  <si>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</si>
  <si>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</si>
  <si>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</si>
  <si>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</si>
  <si>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</si>
  <si>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</si>
  <si>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</si>
  <si>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</si>
  <si>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</si>
  <si>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</si>
  <si>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</si>
  <si>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</si>
  <si>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</si>
  <si>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</si>
  <si>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</si>
  <si>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</si>
  <si>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</si>
  <si>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</si>
  <si>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</si>
  <si>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</si>
  <si>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</si>
  <si>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</si>
  <si>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</si>
  <si>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</si>
  <si>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</si>
  <si>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</si>
  <si>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</si>
  <si>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</si>
  <si>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</si>
  <si>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</si>
  <si>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</si>
  <si>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</si>
  <si>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</si>
  <si>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</si>
  <si>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</si>
  <si>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</si>
  <si>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</si>
  <si>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</si>
  <si>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</si>
  <si>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</si>
  <si>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</si>
  <si>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</si>
  <si>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</si>
  <si>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</si>
  <si>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</si>
  <si>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</si>
  <si>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</si>
  <si>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</si>
  <si>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</si>
  <si>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</si>
  <si>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</si>
  <si>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</si>
  <si>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</si>
  <si>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</si>
  <si>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</si>
  <si>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</si>
  <si>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</si>
  <si>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</si>
  <si>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</si>
  <si>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</si>
  <si>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</si>
  <si>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</si>
  <si>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</si>
  <si>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</si>
  <si>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</si>
  <si>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</si>
  <si>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</si>
  <si>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</si>
  <si>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</si>
  <si>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</si>
  <si>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</si>
  <si>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</si>
  <si>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</si>
  <si>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</si>
  <si>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</si>
  <si>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</si>
  <si>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</si>
  <si>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</si>
  <si>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</si>
  <si>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</si>
  <si>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</si>
  <si>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</si>
  <si>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</si>
  <si>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</si>
  <si>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</si>
  <si>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</si>
  <si>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</si>
  <si>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</si>
  <si>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</si>
  <si>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</si>
  <si>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</si>
  <si>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</si>
  <si>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</si>
  <si>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</si>
  <si>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</si>
  <si>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</si>
  <si>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</si>
  <si>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</si>
  <si>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</si>
  <si>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</si>
  <si>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</si>
  <si>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</si>
  <si>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</si>
  <si>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</si>
  <si>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</si>
  <si>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</si>
  <si>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</si>
  <si>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</si>
  <si>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</si>
  <si>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</si>
  <si>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</si>
  <si>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</si>
  <si>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</si>
  <si>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</si>
  <si>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</si>
  <si>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</si>
  <si>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</si>
  <si>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</si>
  <si>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</si>
  <si>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</si>
  <si>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</si>
  <si>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</si>
  <si>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</si>
  <si>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</si>
  <si>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</si>
  <si>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</si>
  <si>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</si>
  <si>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</si>
  <si>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</si>
  <si>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</si>
  <si>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</si>
  <si>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</si>
  <si>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</si>
  <si>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</si>
  <si>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</si>
  <si>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</si>
  <si>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</si>
  <si>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</si>
  <si>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</si>
  <si>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</si>
  <si>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</si>
  <si>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</si>
  <si>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</si>
  <si>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</si>
  <si>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</si>
  <si>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</si>
  <si>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</si>
  <si>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</si>
  <si>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</si>
  <si>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</si>
  <si>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</si>
  <si>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</si>
  <si>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</si>
  <si>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</si>
  <si>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</si>
  <si>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</si>
  <si>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</si>
  <si>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</si>
  <si>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</si>
  <si>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</si>
  <si>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</si>
  <si>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</si>
  <si>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</si>
  <si>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</si>
  <si>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</si>
  <si>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</si>
  <si>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</si>
  <si>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</si>
  <si>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</si>
  <si>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</si>
  <si>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</si>
  <si>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</si>
  <si>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</si>
  <si>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</si>
  <si>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</si>
  <si>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</si>
  <si>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</si>
  <si>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</si>
  <si>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</si>
  <si>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</si>
  <si>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</si>
  <si>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</si>
  <si>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</si>
  <si>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</si>
  <si>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</si>
  <si>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</si>
  <si>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</si>
  <si>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</si>
  <si>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</si>
  <si>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</si>
  <si>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</si>
  <si>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</si>
  <si>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</si>
  <si>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</si>
  <si>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</si>
  <si>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</si>
  <si>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</si>
  <si>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</si>
  <si>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</si>
  <si>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</si>
  <si>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</si>
  <si>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</si>
  <si>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</si>
  <si>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</si>
  <si>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</si>
  <si>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</si>
  <si>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</si>
  <si>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</si>
  <si>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</si>
  <si>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</si>
  <si>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</si>
  <si>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</si>
  <si>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</si>
  <si>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</si>
  <si>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</si>
  <si>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</si>
  <si>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</si>
  <si>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</si>
  <si>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</si>
  <si>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</si>
  <si>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</si>
  <si>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</si>
  <si>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</si>
  <si>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</si>
  <si>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</si>
  <si>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</si>
  <si>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</si>
  <si>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</si>
  <si>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</si>
  <si>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</si>
  <si>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</si>
  <si>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</si>
  <si>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</si>
  <si>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</si>
  <si>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</si>
  <si>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</si>
  <si>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</si>
  <si>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</si>
  <si>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</si>
  <si>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</si>
  <si>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</si>
  <si>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</si>
  <si>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</si>
  <si>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</si>
  <si>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</si>
  <si>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</si>
  <si>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</si>
  <si>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</si>
  <si>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</si>
  <si>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</si>
  <si>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</si>
  <si>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</si>
  <si>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</si>
  <si>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</si>
  <si>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</si>
  <si>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</si>
  <si>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</si>
  <si>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</si>
  <si>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</si>
  <si>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</si>
  <si>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</si>
  <si>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</si>
  <si>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</si>
  <si>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</si>
  <si>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</si>
  <si>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</si>
  <si>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</si>
  <si>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</si>
  <si>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</si>
  <si>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</si>
  <si>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</si>
  <si>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</si>
  <si>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</si>
  <si>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</si>
  <si>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</si>
  <si>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</si>
  <si>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</si>
  <si>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</si>
  <si>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</si>
  <si>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</si>
  <si>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</si>
  <si>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</si>
  <si>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</si>
  <si>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</si>
  <si>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</si>
  <si>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</si>
  <si>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</si>
  <si>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</si>
  <si>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</si>
  <si>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</si>
  <si>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</si>
  <si>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</si>
  <si>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</si>
  <si>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</si>
  <si>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</si>
  <si>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</si>
  <si>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</si>
  <si>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</si>
  <si>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</si>
  <si>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</si>
  <si>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</si>
  <si>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</si>
  <si>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</si>
  <si>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</si>
  <si>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</si>
  <si>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</si>
  <si>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</si>
  <si>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</si>
  <si>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</si>
  <si>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</si>
  <si>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</si>
  <si>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</si>
  <si>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</si>
  <si>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</si>
  <si>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</si>
  <si>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</si>
  <si>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</si>
  <si>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</si>
  <si>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</si>
  <si>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</si>
  <si>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</si>
  <si>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</si>
  <si>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</si>
  <si>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</si>
  <si>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</si>
  <si>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</si>
  <si>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</si>
  <si>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</si>
  <si>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</si>
  <si>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</si>
  <si>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</si>
  <si>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</si>
  <si>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</si>
  <si>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</si>
  <si>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</si>
  <si>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</si>
  <si>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</si>
  <si>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</si>
  <si>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</si>
  <si>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</si>
  <si>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</si>
  <si>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</si>
  <si>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</si>
  <si>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</si>
  <si>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</si>
  <si>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</si>
  <si>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</si>
  <si>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</si>
  <si>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</si>
  <si>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</si>
  <si>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</si>
  <si>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</si>
  <si>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</si>
  <si>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</si>
  <si>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</si>
  <si>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</si>
  <si>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</si>
  <si>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</si>
  <si>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</si>
  <si>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</si>
  <si>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</si>
  <si>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</si>
  <si>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</si>
  <si>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</si>
  <si>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</si>
  <si>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</si>
  <si>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</si>
  <si>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</si>
  <si>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</si>
  <si>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</si>
  <si>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</si>
  <si>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</si>
  <si>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</si>
  <si>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</si>
  <si>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</si>
  <si>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</si>
  <si>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</si>
  <si>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</si>
  <si>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</si>
  <si>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</si>
  <si>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</si>
  <si>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</si>
  <si>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</si>
  <si>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</si>
  <si>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</si>
  <si>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</si>
  <si>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</si>
  <si>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</si>
  <si>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</si>
  <si>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</si>
  <si>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</si>
  <si>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</si>
  <si>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</si>
  <si>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</si>
  <si>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</si>
  <si>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</si>
  <si>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</si>
  <si>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</si>
  <si>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</si>
  <si>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</si>
  <si>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</si>
  <si>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</si>
  <si>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</si>
  <si>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</si>
  <si>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</si>
  <si>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</si>
  <si>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</si>
  <si>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</si>
  <si>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</si>
  <si>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</si>
  <si>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</si>
  <si>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</si>
  <si>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</si>
  <si>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</si>
  <si>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</si>
  <si>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</si>
  <si>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</si>
  <si>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</si>
  <si>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</si>
  <si>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</si>
  <si>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</si>
  <si>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</si>
  <si>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</si>
  <si>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</si>
  <si>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</si>
  <si>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</si>
  <si>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</si>
  <si>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</si>
  <si>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</si>
  <si>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</si>
  <si>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</si>
  <si>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</si>
  <si>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</si>
  <si>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</si>
  <si>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</si>
  <si>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</si>
  <si>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</si>
  <si>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</si>
  <si>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</si>
  <si>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</si>
  <si>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</si>
  <si>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</si>
  <si>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</si>
  <si>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</si>
  <si>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</si>
  <si>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</si>
  <si>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</si>
  <si>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</si>
  <si>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</si>
  <si>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</si>
  <si>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</si>
  <si>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</si>
  <si>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</si>
  <si>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</si>
  <si>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</si>
  <si>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</si>
  <si>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</si>
  <si>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</si>
  <si>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</si>
  <si>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</si>
  <si>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</si>
  <si>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</si>
  <si>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</si>
  <si>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</si>
  <si>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</si>
  <si>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</si>
  <si>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</si>
  <si>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</si>
  <si>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</si>
  <si>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</si>
  <si>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</si>
  <si>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</si>
  <si>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</si>
  <si>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</si>
  <si>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</si>
  <si>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</si>
  <si>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</si>
  <si>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</si>
  <si>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</si>
  <si>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</si>
  <si>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</si>
  <si>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</si>
  <si>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</si>
  <si>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</si>
  <si>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</si>
  <si>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</si>
  <si>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</si>
  <si>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</si>
  <si>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</si>
  <si>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</si>
  <si>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</si>
  <si>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</si>
  <si>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</si>
  <si>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</si>
  <si>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</si>
  <si>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</si>
  <si>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</si>
  <si>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</si>
  <si>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</si>
  <si>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</si>
  <si>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</si>
  <si>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</si>
  <si>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</si>
  <si>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</si>
  <si>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</si>
  <si>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</si>
  <si>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</si>
  <si>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</si>
  <si>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</si>
  <si>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</si>
  <si>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</si>
  <si>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</si>
  <si>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</si>
  <si>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</si>
  <si>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</si>
  <si>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</si>
  <si>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</si>
  <si>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</si>
  <si>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</si>
  <si>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</si>
  <si>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</si>
  <si>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</si>
  <si>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</si>
  <si>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</si>
  <si>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</si>
  <si>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</si>
  <si>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</si>
  <si>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</si>
  <si>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</si>
  <si>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</si>
  <si>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</si>
  <si>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</si>
  <si>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</si>
  <si>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</si>
  <si>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</si>
  <si>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</si>
  <si>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</si>
  <si>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</si>
  <si>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</si>
  <si>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</si>
  <si>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</si>
  <si>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</si>
  <si>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</si>
  <si>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</si>
  <si>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</si>
  <si>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</si>
  <si>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</si>
  <si>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</si>
  <si>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</si>
  <si>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</si>
  <si>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</si>
  <si>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</si>
  <si>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</si>
  <si>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</si>
  <si>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</si>
  <si>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</si>
  <si>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</si>
  <si>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</si>
  <si>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</si>
  <si>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</si>
  <si>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</si>
  <si>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</si>
  <si>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</si>
  <si>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</si>
  <si>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</si>
  <si>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</si>
  <si>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</si>
  <si>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</si>
  <si>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</si>
  <si>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</si>
  <si>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</si>
  <si>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</si>
  <si>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</si>
  <si>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</si>
  <si>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</si>
  <si>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</si>
  <si>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</si>
  <si>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</si>
  <si>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</si>
  <si>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</si>
  <si>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</si>
  <si>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</si>
  <si>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</si>
  <si>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</si>
  <si>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</si>
  <si>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</si>
  <si>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</si>
  <si>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</si>
  <si>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</si>
  <si>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</si>
  <si>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</si>
  <si>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</si>
  <si>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</si>
  <si>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</si>
  <si>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</si>
  <si>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</si>
  <si>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</si>
  <si>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</si>
  <si>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</si>
  <si>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</si>
  <si>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</si>
  <si>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</si>
  <si>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</si>
  <si>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</si>
  <si>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</si>
  <si>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</si>
  <si>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</si>
  <si>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</si>
  <si>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</si>
  <si>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</si>
  <si>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</si>
  <si>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</si>
  <si>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</si>
  <si>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</si>
  <si>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</si>
  <si>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</si>
  <si>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</si>
  <si>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</si>
  <si>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</si>
  <si>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</si>
  <si>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</si>
  <si>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</si>
  <si>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</si>
  <si>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</si>
  <si>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</si>
  <si>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</si>
  <si>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</si>
  <si>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</si>
  <si>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</si>
  <si>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</si>
  <si>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</si>
  <si>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</si>
  <si>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</si>
  <si>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</si>
  <si>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</si>
  <si>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</si>
  <si>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</si>
  <si>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</si>
  <si>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</si>
  <si>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</si>
  <si>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</si>
  <si>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</si>
  <si>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</si>
  <si>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</si>
  <si>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</si>
  <si>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</si>
  <si>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</si>
  <si>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</si>
  <si>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</si>
  <si>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</si>
  <si>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</si>
  <si>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</si>
  <si>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</si>
  <si>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</si>
  <si>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</si>
  <si>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</si>
  <si>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</si>
  <si>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</si>
  <si>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</si>
  <si>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</si>
  <si>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</si>
  <si>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</si>
  <si>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</si>
  <si>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</si>
  <si>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</si>
  <si>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</si>
  <si>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</si>
  <si>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</si>
  <si>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</si>
  <si>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</si>
  <si>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</si>
  <si>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</si>
  <si>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</si>
  <si>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</si>
  <si>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</si>
  <si>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</si>
  <si>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</si>
  <si>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</si>
  <si>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</si>
  <si>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</si>
  <si>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</si>
  <si>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</si>
  <si>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</si>
  <si>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</si>
  <si>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</si>
  <si>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</si>
  <si>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</si>
  <si>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</si>
  <si>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</si>
  <si>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</si>
  <si>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</si>
  <si>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</si>
  <si>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</si>
  <si>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</si>
  <si>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</si>
  <si>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</si>
  <si>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</si>
  <si>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</si>
  <si>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</si>
  <si>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</si>
  <si>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</si>
  <si>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</si>
  <si>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</si>
  <si>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</si>
  <si>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</si>
  <si>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</si>
  <si>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</si>
  <si>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</si>
  <si>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</si>
  <si>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</si>
  <si>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</si>
  <si>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</si>
  <si>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</si>
  <si>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</si>
  <si>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</si>
  <si>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</si>
  <si>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</si>
  <si>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</si>
  <si>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</si>
  <si>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</si>
  <si>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</si>
  <si>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</si>
  <si>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</si>
  <si>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</si>
  <si>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</si>
  <si>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</si>
  <si>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</si>
  <si>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</si>
  <si>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</si>
  <si>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</si>
  <si>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</si>
  <si>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</si>
  <si>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</si>
  <si>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</si>
  <si>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</si>
  <si>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</si>
  <si>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</si>
  <si>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</si>
  <si>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</si>
  <si>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</si>
  <si>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</si>
  <si>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</si>
  <si>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</si>
  <si>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</si>
  <si>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</si>
  <si>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</si>
  <si>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</si>
  <si>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</si>
  <si>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</si>
  <si>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</si>
  <si>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</si>
  <si>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</si>
  <si>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</si>
  <si>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</si>
  <si>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</si>
  <si>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</si>
  <si>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</si>
  <si>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</si>
  <si>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</si>
  <si>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</si>
  <si>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</si>
  <si>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</si>
  <si>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</si>
  <si>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</si>
  <si>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</si>
  <si>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</si>
  <si>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</si>
  <si>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</si>
  <si>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</si>
  <si>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</si>
  <si>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</si>
  <si>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</si>
  <si>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</si>
  <si>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</si>
  <si>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</si>
  <si>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</si>
  <si>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</si>
  <si>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</si>
  <si>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</si>
  <si>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</si>
  <si>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</si>
  <si>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</si>
  <si>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</si>
  <si>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</si>
  <si>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</si>
  <si>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</si>
  <si>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</si>
  <si>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</si>
  <si>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</si>
  <si>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</si>
  <si>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</si>
  <si>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</si>
  <si>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</si>
  <si>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</si>
  <si>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</si>
  <si>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</si>
  <si>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</si>
  <si>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</si>
  <si>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</si>
  <si>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</si>
  <si>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</si>
  <si>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</si>
  <si>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</si>
  <si>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</si>
  <si>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</si>
  <si>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</si>
  <si>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</si>
  <si>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</si>
  <si>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</si>
  <si>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</si>
  <si>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</si>
  <si>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</si>
  <si>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</si>
  <si>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</si>
  <si>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</si>
  <si>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</si>
  <si>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</si>
  <si>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</si>
  <si>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</si>
  <si>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</si>
  <si>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</si>
  <si>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</si>
  <si>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</si>
  <si>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</si>
  <si>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</si>
  <si>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</si>
  <si>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</si>
  <si>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</si>
  <si>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</si>
  <si>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</si>
  <si>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</si>
  <si>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</si>
  <si>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</si>
  <si>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</si>
  <si>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</si>
  <si>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</si>
  <si>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</si>
  <si>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</si>
  <si>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</si>
  <si>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</si>
  <si>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</si>
  <si>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</si>
  <si>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</si>
  <si>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</si>
  <si>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</si>
  <si>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</si>
  <si>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</si>
  <si>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</si>
  <si>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</si>
  <si>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</si>
  <si>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</si>
  <si>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</si>
  <si>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</si>
  <si>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</si>
  <si>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</si>
  <si>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</si>
  <si>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</si>
  <si>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</si>
  <si>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</si>
  <si>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</si>
  <si>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</si>
  <si>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</si>
  <si>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</si>
  <si>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</si>
  <si>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</si>
  <si>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</si>
  <si>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</si>
  <si>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</si>
  <si>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</si>
  <si>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</si>
  <si>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</si>
  <si>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</si>
  <si>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</si>
  <si>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</si>
  <si>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</si>
  <si>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</si>
  <si>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</si>
  <si>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</si>
  <si>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</si>
  <si>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</si>
  <si>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</si>
  <si>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</si>
  <si>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</si>
  <si>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</si>
  <si>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</si>
  <si>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</si>
  <si>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</si>
  <si>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</si>
  <si>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</si>
  <si>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</si>
  <si>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</si>
  <si>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</si>
  <si>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</si>
  <si>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</si>
  <si>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</si>
  <si>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</si>
  <si>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</si>
  <si>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</si>
  <si>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</si>
  <si>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</si>
  <si>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</si>
  <si>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</si>
  <si>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</si>
  <si>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</si>
  <si>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</si>
  <si>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</si>
  <si>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</si>
  <si>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</si>
  <si>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</si>
  <si>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</si>
  <si>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</si>
  <si>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</si>
  <si>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</si>
  <si>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</si>
  <si>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</si>
  <si>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</si>
  <si>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</si>
  <si>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</si>
  <si>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</si>
  <si>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</si>
  <si>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</si>
  <si>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</si>
  <si>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</si>
  <si>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</si>
  <si>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</si>
  <si>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</si>
  <si>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</si>
  <si>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</si>
  <si>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</si>
  <si>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</si>
  <si>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</si>
  <si>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</si>
  <si>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</si>
  <si>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</si>
  <si>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</si>
  <si>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</si>
  <si>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</si>
  <si>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</si>
  <si>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</si>
  <si>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</si>
  <si>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</si>
  <si>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</si>
  <si>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</si>
  <si>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</si>
  <si>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</si>
  <si>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</si>
  <si>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</si>
  <si>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</si>
  <si>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</si>
  <si>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</si>
  <si>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</si>
  <si>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</si>
  <si>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</si>
  <si>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</si>
  <si>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</si>
  <si>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</si>
  <si>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</si>
  <si>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</si>
  <si>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</si>
  <si>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</si>
  <si>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</si>
  <si>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</si>
  <si>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</si>
  <si>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</si>
  <si>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</si>
  <si>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</si>
  <si>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</si>
  <si>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</si>
  <si>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</si>
  <si>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</si>
  <si>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</si>
  <si>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</si>
  <si>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</si>
  <si>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</si>
  <si>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</si>
  <si>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</si>
  <si>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</si>
  <si>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</si>
  <si>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</si>
  <si>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</si>
  <si>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</si>
  <si>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</si>
  <si>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</si>
  <si>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</si>
  <si>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</si>
  <si>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</si>
  <si>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</si>
  <si>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</si>
  <si>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</si>
  <si>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</si>
  <si>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</si>
  <si>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</si>
  <si>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</si>
  <si>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</si>
  <si>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</si>
  <si>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</si>
  <si>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</si>
  <si>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</si>
  <si>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</si>
  <si>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</si>
  <si>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</si>
  <si>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</si>
  <si>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</si>
  <si>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</si>
  <si>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</si>
  <si>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</si>
  <si>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</si>
  <si>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</si>
  <si>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</si>
  <si>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</si>
  <si>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</si>
  <si>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</si>
  <si>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</si>
  <si>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</si>
  <si>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</si>
  <si>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</si>
  <si>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</si>
  <si>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</si>
  <si>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</si>
  <si>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</si>
  <si>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</si>
  <si>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</si>
  <si>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</si>
  <si>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</si>
  <si>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</si>
  <si>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</si>
  <si>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</si>
  <si>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</si>
  <si>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</si>
  <si>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</si>
  <si>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</si>
  <si>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</si>
  <si>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</si>
  <si>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</si>
  <si>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</si>
  <si>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</si>
  <si>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</si>
  <si>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</si>
  <si>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</si>
  <si>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</si>
  <si>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</si>
  <si>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</si>
  <si>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</si>
  <si>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</si>
  <si>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</si>
  <si>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</si>
  <si>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</si>
  <si>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</si>
  <si>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</si>
  <si>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</si>
  <si>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</si>
  <si>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</si>
  <si>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</si>
  <si>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</si>
  <si>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</si>
  <si>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</si>
  <si>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</si>
  <si>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</si>
  <si>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</si>
  <si>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</si>
  <si>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</si>
  <si>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</si>
  <si>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</si>
  <si>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</si>
  <si>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</si>
  <si>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</si>
  <si>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</si>
  <si>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</si>
  <si>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</si>
  <si>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</si>
  <si>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</si>
  <si>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</si>
  <si>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</si>
  <si>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</si>
  <si>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</si>
  <si>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</si>
  <si>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</si>
  <si>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</si>
  <si>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</si>
  <si>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</si>
  <si>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</si>
  <si>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</si>
  <si>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</si>
  <si>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3" type="noConversion"/>
  </si>
  <si>
    <t>사용처</t>
    <phoneticPr fontId="23" type="noConversion"/>
  </si>
  <si>
    <t>인원</t>
    <phoneticPr fontId="23" type="noConversion"/>
  </si>
  <si>
    <t>집행금액</t>
    <phoneticPr fontId="23" type="noConversion"/>
  </si>
  <si>
    <t>계</t>
    <phoneticPr fontId="23" type="noConversion"/>
  </si>
  <si>
    <t>사용처</t>
    <phoneticPr fontId="23" type="noConversion"/>
  </si>
  <si>
    <t>집행금액</t>
    <phoneticPr fontId="23" type="noConversion"/>
  </si>
  <si>
    <t>인원</t>
    <phoneticPr fontId="23" type="noConversion"/>
  </si>
  <si>
    <t>계</t>
    <phoneticPr fontId="23" type="noConversion"/>
  </si>
  <si>
    <t>카드</t>
    <phoneticPr fontId="16" type="noConversion"/>
  </si>
  <si>
    <t>4. 연구센터장 업무추진비</t>
    <phoneticPr fontId="23" type="noConversion"/>
  </si>
  <si>
    <t>3. 데이터관리부장 업무추진비</t>
    <phoneticPr fontId="23" type="noConversion"/>
  </si>
  <si>
    <t>스타벅스코리아(02-1522-3232)</t>
    <phoneticPr fontId="16" type="noConversion"/>
  </si>
  <si>
    <t>결의번호</t>
  </si>
  <si>
    <t>1. 사회보장정보연구소장 업무추진비</t>
    <phoneticPr fontId="23" type="noConversion"/>
  </si>
  <si>
    <t>용마골(02-462-6931)</t>
    <phoneticPr fontId="16" type="noConversion"/>
  </si>
  <si>
    <t>20260506-0040</t>
  </si>
  <si>
    <t>20260504-0002</t>
  </si>
  <si>
    <t>20260504-0026</t>
  </si>
  <si>
    <t>20260508-0034</t>
  </si>
  <si>
    <t>고독사예방조사연구센터 신규 직원 대상 부서 주요 현안 공유 및 직무 오리엔테이션</t>
    <phoneticPr fontId="16" type="noConversion"/>
  </si>
  <si>
    <t>연구심의회 준비를 위한 논의</t>
    <phoneticPr fontId="16" type="noConversion"/>
  </si>
  <si>
    <t>기간제 근로자 대상 과업 추진상황 공유 및 애로사항 청취</t>
    <phoneticPr fontId="16" type="noConversion"/>
  </si>
  <si>
    <t>도톰(02-3437-8586)</t>
    <phoneticPr fontId="16" type="noConversion"/>
  </si>
  <si>
    <t>조서방순대국(02-457-9282)</t>
    <phoneticPr fontId="16" type="noConversion"/>
  </si>
  <si>
    <t>황토식당(02-2213-7386)</t>
    <phoneticPr fontId="16" type="noConversion"/>
  </si>
  <si>
    <t>영원참치초밥(02-455-7001)</t>
    <phoneticPr fontId="16" type="noConversion"/>
  </si>
  <si>
    <t>두마리찜닭두찜광진중곡점(02-447-2727)</t>
    <phoneticPr fontId="16" type="noConversion"/>
  </si>
  <si>
    <t>백년이웃집국수(070-7585-0889)</t>
    <phoneticPr fontId="16" type="noConversion"/>
  </si>
  <si>
    <t>연구소 부서장 주간 회의</t>
    <phoneticPr fontId="16" type="noConversion"/>
  </si>
  <si>
    <t>부서 주간회의</t>
    <phoneticPr fontId="16" type="noConversion"/>
  </si>
  <si>
    <t>사회서비스 재정추계 관련 회의</t>
    <phoneticPr fontId="16" type="noConversion"/>
  </si>
  <si>
    <t>다람쥐마을(02-453-5860)</t>
    <phoneticPr fontId="16" type="noConversion"/>
  </si>
  <si>
    <t>연구소 부서장 주간회의</t>
    <phoneticPr fontId="16" type="noConversion"/>
  </si>
  <si>
    <t>부서내 주임직원 애로사항 청취</t>
    <phoneticPr fontId="16" type="noConversion"/>
  </si>
  <si>
    <t>돈카츠로(0507-1491-7997)</t>
    <phoneticPr fontId="16" type="noConversion"/>
  </si>
  <si>
    <t>직원격려</t>
    <phoneticPr fontId="16" type="noConversion"/>
  </si>
  <si>
    <t>본부 업무보고 및 추진 현황 공유</t>
    <phoneticPr fontId="16" type="noConversion"/>
  </si>
  <si>
    <t>업무협의</t>
    <phoneticPr fontId="16" type="noConversion"/>
  </si>
  <si>
    <t>2. 정보분석부장 업무추진비</t>
    <phoneticPr fontId="23" type="noConversion"/>
  </si>
  <si>
    <t>2026년 4월 사회보장정보연구소 업무추진비 내역</t>
    <phoneticPr fontId="23" type="noConversion"/>
  </si>
  <si>
    <t>2026년 사회보장 AX  미래전략 심포지엄 추진현황 점검</t>
    <phoneticPr fontId="16" type="noConversion"/>
  </si>
  <si>
    <t>달굼카페(0503-5260-8218)</t>
    <phoneticPr fontId="16" type="noConversion"/>
  </si>
  <si>
    <t>포계촌닭한마리(02-455-9960)</t>
    <phoneticPr fontId="16" type="noConversion"/>
  </si>
  <si>
    <t>비기버디(BIGGYBUDDY)(0507-1361-3923)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</si>
</sst>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2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9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7" fillId="15" borderId="3" xfId="3" applyFont="1" applyFill="1" applyBorder="1" applyAlignment="1">
      <alignment horizontal="center" vertical="center" wrapText="1"/>
    </xf>
    <xf numFmtId="0" fontId="28" fillId="0" borderId="0" xfId="3" applyFont="1" applyBorder="1" applyAlignment="1">
      <alignment horizontal="centerContinuous" vertical="center"/>
    </xf>
    <xf numFmtId="0" fontId="29" fillId="0" borderId="0" xfId="3" applyFont="1" applyBorder="1" applyAlignment="1">
      <alignment horizontal="centerContinuous" vertical="center"/>
    </xf>
    <xf numFmtId="0" fontId="29" fillId="0" borderId="0" xfId="3" applyFont="1" applyBorder="1" applyAlignment="1">
      <alignment vertical="center"/>
    </xf>
    <xf numFmtId="0" fontId="30" fillId="0" borderId="0" xfId="3" applyFont="1">
      <alignment vertical="center"/>
    </xf>
    <xf numFmtId="0" fontId="29" fillId="0" borderId="0" xfId="3" applyFont="1" applyBorder="1" applyAlignment="1">
      <alignment horizontal="right" vertical="center"/>
    </xf>
    <xf numFmtId="176" fontId="27" fillId="15" borderId="3" xfId="3" applyNumberFormat="1" applyFont="1" applyFill="1" applyBorder="1" applyAlignment="1">
      <alignment horizontal="center" vertical="center"/>
    </xf>
    <xf numFmtId="178" fontId="26" fillId="0" borderId="4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27" fillId="0" borderId="0" xfId="3" applyFont="1" applyBorder="1" applyAlignment="1">
      <alignment horizontal="center" vertical="center" wrapText="1"/>
    </xf>
    <xf numFmtId="0" fontId="31" fillId="0" borderId="0" xfId="3" applyFont="1" applyBorder="1" applyAlignment="1">
      <alignment horizontal="center" vertical="center" wrapText="1"/>
    </xf>
    <xf numFmtId="177" fontId="27" fillId="0" borderId="0" xfId="3" applyNumberFormat="1" applyFont="1" applyBorder="1" applyAlignment="1">
      <alignment horizontal="center" vertical="center" wrapText="1"/>
    </xf>
    <xf numFmtId="178" fontId="27" fillId="0" borderId="0" xfId="4" applyNumberFormat="1" applyFont="1" applyBorder="1" applyAlignment="1">
      <alignment horizontal="right" vertical="center"/>
    </xf>
    <xf numFmtId="0" fontId="30" fillId="0" borderId="0" xfId="3" applyFont="1" applyBorder="1">
      <alignment vertical="center"/>
    </xf>
    <xf numFmtId="0" fontId="26" fillId="0" borderId="4" xfId="3" applyFont="1" applyBorder="1" applyAlignment="1">
      <alignment horizontal="center" vertical="center"/>
    </xf>
    <xf numFmtId="14" fontId="26" fillId="0" borderId="4" xfId="3" applyNumberFormat="1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14" fontId="26" fillId="0" borderId="4" xfId="3" applyNumberFormat="1" applyFont="1" applyBorder="1" applyAlignment="1">
      <alignment horizontal="center" vertical="center"/>
    </xf>
    <xf numFmtId="177" fontId="26" fillId="0" borderId="4" xfId="3" applyNumberFormat="1" applyFont="1" applyBorder="1" applyAlignment="1">
      <alignment horizontal="center" vertical="center"/>
    </xf>
    <xf numFmtId="14" fontId="26" fillId="0" borderId="4" xfId="3" quotePrefix="1" applyNumberFormat="1" applyFont="1" applyBorder="1" applyAlignment="1">
      <alignment horizontal="center" vertical="center"/>
    </xf>
    <xf numFmtId="0" fontId="29" fillId="0" borderId="0" xfId="3" applyFont="1">
      <alignment vertical="center"/>
    </xf>
    <xf numFmtId="14" fontId="26" fillId="0" borderId="4" xfId="3" quotePrefix="1" applyNumberFormat="1" applyFont="1" applyFill="1" applyBorder="1" applyAlignment="1">
      <alignment horizontal="center" vertical="center"/>
    </xf>
    <xf numFmtId="14" fontId="26" fillId="0" borderId="4" xfId="3" applyNumberFormat="1" applyFont="1" applyFill="1" applyBorder="1" applyAlignment="1">
      <alignment horizontal="center" vertical="center"/>
    </xf>
    <xf numFmtId="14" fontId="26" fillId="0" borderId="6" xfId="3" applyNumberFormat="1" applyFont="1" applyBorder="1" applyAlignment="1">
      <alignment horizontal="center" vertical="center"/>
    </xf>
    <xf numFmtId="14" fontId="26" fillId="0" borderId="4" xfId="3" applyNumberFormat="1" applyFont="1" applyBorder="1" applyAlignment="1">
      <alignment horizontal="center" vertical="center"/>
    </xf>
    <xf numFmtId="0" fontId="26" fillId="0" borderId="6" xfId="3" applyFont="1" applyBorder="1" applyAlignment="1">
      <alignment horizontal="center" vertical="center" wrapText="1"/>
    </xf>
    <xf numFmtId="0" fontId="26" fillId="0" borderId="4" xfId="3" applyFont="1" applyBorder="1" applyAlignment="1">
      <alignment horizontal="center" vertical="center" wrapText="1"/>
    </xf>
    <xf numFmtId="177" fontId="26" fillId="0" borderId="6" xfId="3" applyNumberFormat="1" applyFont="1" applyBorder="1" applyAlignment="1">
      <alignment horizontal="center" vertical="center"/>
    </xf>
    <xf numFmtId="177" fontId="26" fillId="0" borderId="4" xfId="3" applyNumberFormat="1" applyFont="1" applyBorder="1" applyAlignment="1">
      <alignment horizontal="center" vertical="center"/>
    </xf>
    <xf numFmtId="14" fontId="26" fillId="0" borderId="5" xfId="3" applyNumberFormat="1" applyFont="1" applyBorder="1" applyAlignment="1">
      <alignment horizontal="center" vertical="center"/>
    </xf>
    <xf numFmtId="0" fontId="26" fillId="0" borderId="5" xfId="3" applyFont="1" applyFill="1" applyBorder="1" applyAlignment="1">
      <alignment horizontal="center" vertical="center"/>
    </xf>
    <xf numFmtId="0" fontId="26" fillId="0" borderId="4" xfId="3" applyFont="1" applyFill="1" applyBorder="1" applyAlignment="1">
      <alignment horizontal="center" vertical="center"/>
    </xf>
    <xf numFmtId="177" fontId="26" fillId="0" borderId="5" xfId="3" applyNumberFormat="1" applyFont="1" applyBorder="1" applyAlignment="1">
      <alignment horizontal="center" vertical="center"/>
    </xf>
    <xf numFmtId="14" fontId="26" fillId="0" borderId="5" xfId="3" applyNumberFormat="1" applyFont="1" applyFill="1" applyBorder="1" applyAlignment="1">
      <alignment horizontal="center" vertical="center"/>
    </xf>
    <xf numFmtId="14" fontId="26" fillId="0" borderId="4" xfId="3" applyNumberFormat="1" applyFont="1" applyFill="1" applyBorder="1" applyAlignment="1">
      <alignment horizontal="center" vertical="center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1"/>
  <sheetViews>
    <sheetView tabSelected="1" zoomScaleNormal="100" zoomScaleSheetLayoutView="100" workbookViewId="0">
      <selection activeCell="H2" sqref="H2"/>
    </sheetView>
  </sheetViews>
  <sheetFormatPr defaultRowHeight="16.5"/>
  <cols>
    <col min="1" max="1" width="16.33203125" style="15" customWidth="1"/>
    <col min="2" max="2" width="20.1640625" style="15" hidden="1" customWidth="1"/>
    <col min="3" max="3" width="79.83203125" style="15" customWidth="1"/>
    <col min="4" max="4" width="72.33203125" style="15" customWidth="1"/>
    <col min="5" max="5" width="37.5" style="15" customWidth="1"/>
    <col min="6" max="6" width="23.6640625" style="15" customWidth="1"/>
    <col min="7" max="7" width="11.83203125" style="15" customWidth="1"/>
    <col min="8" max="8" width="25.5" style="15" customWidth="1"/>
    <col min="9" max="16384" width="9.33203125" style="10"/>
  </cols>
  <sheetData>
    <row r="1" spans="1:8" ht="45" customHeight="1">
      <c r="A1" s="12" t="s">
        <v>1235</v>
      </c>
      <c r="B1" s="12"/>
      <c r="C1" s="13"/>
      <c r="D1" s="13"/>
      <c r="E1" s="13"/>
      <c r="F1" s="13"/>
      <c r="G1" s="13"/>
      <c r="H1" s="13"/>
    </row>
    <row r="2" spans="1:8" ht="20.25">
      <c r="A2" s="34" t="s">
        <v>1209</v>
      </c>
      <c r="B2" s="14"/>
      <c r="C2" s="14"/>
      <c r="D2" s="14"/>
      <c r="E2" s="14"/>
      <c r="F2" s="27"/>
      <c r="G2" s="14"/>
      <c r="H2" s="16"/>
    </row>
    <row r="3" spans="1:8" ht="18" thickBot="1">
      <c r="A3" s="11" t="s">
        <v>556</v>
      </c>
      <c r="B3" s="11" t="s">
        <v>1208</v>
      </c>
      <c r="C3" s="11" t="s">
        <v>1195</v>
      </c>
      <c r="D3" s="11" t="s">
        <v>1196</v>
      </c>
      <c r="E3" s="11" t="s">
        <v>557</v>
      </c>
      <c r="F3" s="11" t="s">
        <v>558</v>
      </c>
      <c r="G3" s="11" t="s">
        <v>1197</v>
      </c>
      <c r="H3" s="17" t="s">
        <v>1198</v>
      </c>
    </row>
    <row r="4" spans="1:8" ht="17.25" thickTop="1">
      <c r="A4" s="31">
        <v>46126</v>
      </c>
      <c r="B4" s="31" t="s">
        <v>1212</v>
      </c>
      <c r="C4" s="35" t="s">
        <v>1236</v>
      </c>
      <c r="D4" s="36" t="s">
        <v>1218</v>
      </c>
      <c r="E4" s="36" t="str">
        <f>"소장 등 "&amp;G4&amp;"명"</f>
        <v>소장 등 5명</v>
      </c>
      <c r="F4" s="36" t="s">
        <v>1204</v>
      </c>
      <c r="G4" s="32">
        <v>5</v>
      </c>
      <c r="H4" s="18">
        <v>203000</v>
      </c>
    </row>
    <row r="5" spans="1:8" ht="17.25">
      <c r="A5" s="19" t="s">
        <v>1199</v>
      </c>
      <c r="B5" s="19"/>
      <c r="C5" s="20"/>
      <c r="D5" s="20"/>
      <c r="E5" s="20"/>
      <c r="F5" s="19" t="str">
        <f>"카드 "&amp;COUNTA(F4:F4)&amp;"회"</f>
        <v>카드 1회</v>
      </c>
      <c r="G5" s="21">
        <f>SUM(G4:G4)</f>
        <v>5</v>
      </c>
      <c r="H5" s="22">
        <f>SUM(H4:H4)</f>
        <v>203000</v>
      </c>
    </row>
    <row r="7" spans="1:8" ht="20.25">
      <c r="A7" s="34" t="s">
        <v>1234</v>
      </c>
      <c r="B7" s="14"/>
      <c r="C7" s="14"/>
      <c r="D7" s="14"/>
      <c r="E7" s="14"/>
      <c r="F7" s="14"/>
      <c r="G7" s="14"/>
      <c r="H7" s="14"/>
    </row>
    <row r="8" spans="1:8" ht="18" thickBot="1">
      <c r="A8" s="11" t="s">
        <v>556</v>
      </c>
      <c r="B8" s="11" t="s">
        <v>1208</v>
      </c>
      <c r="C8" s="11" t="s">
        <v>1195</v>
      </c>
      <c r="D8" s="11" t="s">
        <v>1200</v>
      </c>
      <c r="E8" s="11" t="s">
        <v>557</v>
      </c>
      <c r="F8" s="11" t="s">
        <v>558</v>
      </c>
      <c r="G8" s="11" t="s">
        <v>1202</v>
      </c>
      <c r="H8" s="17" t="s">
        <v>1201</v>
      </c>
    </row>
    <row r="9" spans="1:8" ht="17.25" thickTop="1">
      <c r="A9" s="31">
        <v>46113</v>
      </c>
      <c r="B9" s="31" t="s">
        <v>1211</v>
      </c>
      <c r="C9" s="33" t="s">
        <v>1224</v>
      </c>
      <c r="D9" s="31" t="s">
        <v>1219</v>
      </c>
      <c r="E9" s="31" t="str">
        <f>"부장 등 "&amp;G9&amp;"명"</f>
        <v>부장 등 3명</v>
      </c>
      <c r="F9" s="31" t="s">
        <v>1204</v>
      </c>
      <c r="G9" s="32">
        <v>3</v>
      </c>
      <c r="H9" s="18">
        <v>30000</v>
      </c>
    </row>
    <row r="10" spans="1:8">
      <c r="A10" s="31">
        <v>46127</v>
      </c>
      <c r="B10" s="31" t="s">
        <v>1211</v>
      </c>
      <c r="C10" s="35" t="s">
        <v>1225</v>
      </c>
      <c r="D10" s="36" t="s">
        <v>1237</v>
      </c>
      <c r="E10" s="36" t="str">
        <f>"부장 등 "&amp;G10&amp;"명"</f>
        <v>부장 등 11명</v>
      </c>
      <c r="F10" s="31" t="s">
        <v>1204</v>
      </c>
      <c r="G10" s="32">
        <v>11</v>
      </c>
      <c r="H10" s="18">
        <v>61600</v>
      </c>
    </row>
    <row r="11" spans="1:8">
      <c r="A11" s="31">
        <v>46132</v>
      </c>
      <c r="B11" s="31" t="s">
        <v>1211</v>
      </c>
      <c r="C11" s="35" t="s">
        <v>1226</v>
      </c>
      <c r="D11" s="36" t="s">
        <v>1227</v>
      </c>
      <c r="E11" s="36" t="str">
        <f t="shared" ref="E11:E12" si="0">"부장 등 "&amp;G11&amp;"명"</f>
        <v>부장 등 3명</v>
      </c>
      <c r="F11" s="31" t="s">
        <v>1204</v>
      </c>
      <c r="G11" s="32">
        <v>3</v>
      </c>
      <c r="H11" s="18">
        <v>68000</v>
      </c>
    </row>
    <row r="12" spans="1:8">
      <c r="A12" s="31">
        <v>46134</v>
      </c>
      <c r="B12" s="31" t="s">
        <v>1211</v>
      </c>
      <c r="C12" s="35" t="s">
        <v>1228</v>
      </c>
      <c r="D12" s="36" t="s">
        <v>1210</v>
      </c>
      <c r="E12" s="36" t="str">
        <f t="shared" si="0"/>
        <v>부장 등 3명</v>
      </c>
      <c r="F12" s="31" t="s">
        <v>1204</v>
      </c>
      <c r="G12" s="32">
        <v>3</v>
      </c>
      <c r="H12" s="18">
        <v>33000</v>
      </c>
    </row>
    <row r="13" spans="1:8">
      <c r="A13" s="31">
        <v>46135</v>
      </c>
      <c r="B13" s="31" t="s">
        <v>1211</v>
      </c>
      <c r="C13" s="35" t="s">
        <v>1229</v>
      </c>
      <c r="D13" s="36" t="s">
        <v>1230</v>
      </c>
      <c r="E13" s="36" t="str">
        <f>"부장 등 "&amp;G13&amp;"명"</f>
        <v>부장 등 5명</v>
      </c>
      <c r="F13" s="31" t="s">
        <v>1204</v>
      </c>
      <c r="G13" s="32">
        <v>5</v>
      </c>
      <c r="H13" s="18">
        <v>66500</v>
      </c>
    </row>
    <row r="14" spans="1:8" ht="17.25">
      <c r="A14" s="19" t="s">
        <v>1203</v>
      </c>
      <c r="B14" s="19"/>
      <c r="C14" s="20"/>
      <c r="D14" s="20"/>
      <c r="E14" s="20"/>
      <c r="F14" s="19" t="str">
        <f>"카드 "&amp;COUNTA(F9:F13)&amp;"회"</f>
        <v>카드 5회</v>
      </c>
      <c r="G14" s="21">
        <f>SUM(G9:G13)</f>
        <v>25</v>
      </c>
      <c r="H14" s="22">
        <f>SUM(H9:H13)</f>
        <v>259100</v>
      </c>
    </row>
    <row r="16" spans="1:8" ht="20.25">
      <c r="A16" s="34" t="s">
        <v>1206</v>
      </c>
      <c r="B16" s="14"/>
      <c r="C16" s="14"/>
      <c r="D16" s="14"/>
      <c r="E16" s="14"/>
      <c r="F16" s="14"/>
      <c r="G16" s="14"/>
      <c r="H16" s="14"/>
    </row>
    <row r="17" spans="1:8" ht="18" thickBot="1">
      <c r="A17" s="11" t="s">
        <v>556</v>
      </c>
      <c r="B17" s="11" t="s">
        <v>1208</v>
      </c>
      <c r="C17" s="11" t="s">
        <v>1195</v>
      </c>
      <c r="D17" s="11" t="s">
        <v>1196</v>
      </c>
      <c r="E17" s="11" t="s">
        <v>557</v>
      </c>
      <c r="F17" s="11" t="s">
        <v>558</v>
      </c>
      <c r="G17" s="11" t="s">
        <v>1197</v>
      </c>
      <c r="H17" s="17" t="s">
        <v>1198</v>
      </c>
    </row>
    <row r="18" spans="1:8" ht="17.25" thickTop="1">
      <c r="A18" s="31">
        <v>46119</v>
      </c>
      <c r="B18" s="31" t="s">
        <v>1213</v>
      </c>
      <c r="C18" s="35" t="s">
        <v>1231</v>
      </c>
      <c r="D18" s="36" t="s">
        <v>1238</v>
      </c>
      <c r="E18" s="36" t="str">
        <f>"부장 등 "&amp;G18&amp;"명"</f>
        <v>부장 등 6명</v>
      </c>
      <c r="F18" s="31" t="s">
        <v>1204</v>
      </c>
      <c r="G18" s="32">
        <v>6</v>
      </c>
      <c r="H18" s="18">
        <v>90000</v>
      </c>
    </row>
    <row r="19" spans="1:8">
      <c r="A19" s="31">
        <v>46127</v>
      </c>
      <c r="B19" s="31" t="s">
        <v>1213</v>
      </c>
      <c r="C19" s="35" t="s">
        <v>1232</v>
      </c>
      <c r="D19" s="36" t="s">
        <v>1220</v>
      </c>
      <c r="E19" s="36" t="str">
        <f t="shared" ref="E19:E21" si="1">"부장 등 "&amp;G19&amp;"명"</f>
        <v>부장 등 4명</v>
      </c>
      <c r="F19" s="31" t="s">
        <v>1204</v>
      </c>
      <c r="G19" s="32">
        <v>4</v>
      </c>
      <c r="H19" s="18">
        <v>36000</v>
      </c>
    </row>
    <row r="20" spans="1:8">
      <c r="A20" s="31">
        <v>46128</v>
      </c>
      <c r="B20" s="31" t="s">
        <v>1213</v>
      </c>
      <c r="C20" s="35" t="s">
        <v>1233</v>
      </c>
      <c r="D20" s="36" t="s">
        <v>1223</v>
      </c>
      <c r="E20" s="36" t="str">
        <f t="shared" si="1"/>
        <v>부장 등 3명</v>
      </c>
      <c r="F20" s="31" t="s">
        <v>1204</v>
      </c>
      <c r="G20" s="32">
        <v>3</v>
      </c>
      <c r="H20" s="18">
        <v>32700</v>
      </c>
    </row>
    <row r="21" spans="1:8">
      <c r="A21" s="31">
        <v>46141</v>
      </c>
      <c r="B21" s="31" t="s">
        <v>1213</v>
      </c>
      <c r="C21" s="35" t="s">
        <v>1231</v>
      </c>
      <c r="D21" s="36" t="s">
        <v>1220</v>
      </c>
      <c r="E21" s="36" t="str">
        <f t="shared" si="1"/>
        <v>부장 등 2명</v>
      </c>
      <c r="F21" s="31" t="s">
        <v>1204</v>
      </c>
      <c r="G21" s="32">
        <v>2</v>
      </c>
      <c r="H21" s="18">
        <v>18000</v>
      </c>
    </row>
    <row r="22" spans="1:8" ht="17.25">
      <c r="A22" s="19" t="s">
        <v>1199</v>
      </c>
      <c r="B22" s="19"/>
      <c r="C22" s="20"/>
      <c r="D22" s="20"/>
      <c r="E22" s="20"/>
      <c r="F22" s="19" t="str">
        <f>"카드 "&amp;COUNTA(F18:F21)&amp;"회"</f>
        <v>카드 4회</v>
      </c>
      <c r="G22" s="21">
        <f>SUM(G18:G21)</f>
        <v>15</v>
      </c>
      <c r="H22" s="22">
        <f>SUM(H18:H21)</f>
        <v>176700</v>
      </c>
    </row>
    <row r="23" spans="1:8" ht="17.25">
      <c r="A23" s="23"/>
      <c r="B23" s="23"/>
      <c r="C23" s="24"/>
      <c r="D23" s="24"/>
      <c r="E23" s="24"/>
      <c r="F23" s="23"/>
      <c r="G23" s="25"/>
      <c r="H23" s="26"/>
    </row>
    <row r="24" spans="1:8" ht="20.25">
      <c r="A24" s="34" t="s">
        <v>1205</v>
      </c>
      <c r="B24" s="14"/>
      <c r="C24" s="14"/>
      <c r="D24" s="14"/>
      <c r="E24" s="14"/>
      <c r="F24" s="14"/>
      <c r="G24" s="14"/>
      <c r="H24" s="14"/>
    </row>
    <row r="25" spans="1:8" ht="18" thickBot="1">
      <c r="A25" s="11" t="s">
        <v>556</v>
      </c>
      <c r="B25" s="11" t="s">
        <v>1208</v>
      </c>
      <c r="C25" s="11" t="s">
        <v>1195</v>
      </c>
      <c r="D25" s="11" t="s">
        <v>1200</v>
      </c>
      <c r="E25" s="11" t="s">
        <v>557</v>
      </c>
      <c r="F25" s="11" t="s">
        <v>558</v>
      </c>
      <c r="G25" s="11" t="s">
        <v>1197</v>
      </c>
      <c r="H25" s="17" t="s">
        <v>1198</v>
      </c>
    </row>
    <row r="26" spans="1:8" ht="17.25" thickTop="1">
      <c r="A26" s="37">
        <v>46119</v>
      </c>
      <c r="B26" s="31" t="s">
        <v>1214</v>
      </c>
      <c r="C26" s="39" t="s">
        <v>1215</v>
      </c>
      <c r="D26" s="29" t="s">
        <v>1221</v>
      </c>
      <c r="E26" s="37" t="str">
        <f>"센터장 등 "&amp;G26&amp;"명"</f>
        <v>센터장 등 7명</v>
      </c>
      <c r="F26" s="28" t="s">
        <v>1204</v>
      </c>
      <c r="G26" s="41">
        <v>7</v>
      </c>
      <c r="H26" s="18">
        <v>175000</v>
      </c>
    </row>
    <row r="27" spans="1:8">
      <c r="A27" s="38"/>
      <c r="B27" s="31" t="s">
        <v>1214</v>
      </c>
      <c r="C27" s="40"/>
      <c r="D27" s="29" t="s">
        <v>1207</v>
      </c>
      <c r="E27" s="38"/>
      <c r="F27" s="30" t="s">
        <v>1204</v>
      </c>
      <c r="G27" s="42"/>
      <c r="H27" s="18">
        <v>33800</v>
      </c>
    </row>
    <row r="28" spans="1:8">
      <c r="A28" s="43">
        <v>46128</v>
      </c>
      <c r="B28" s="31" t="s">
        <v>1214</v>
      </c>
      <c r="C28" s="44" t="s">
        <v>1216</v>
      </c>
      <c r="D28" s="36" t="s">
        <v>1222</v>
      </c>
      <c r="E28" s="47" t="str">
        <f t="shared" ref="E28" si="2">"센터장 등 "&amp;G28&amp;"명"</f>
        <v>센터장 등 4명</v>
      </c>
      <c r="F28" s="30" t="s">
        <v>1204</v>
      </c>
      <c r="G28" s="46">
        <v>4</v>
      </c>
      <c r="H28" s="18">
        <v>56800</v>
      </c>
    </row>
    <row r="29" spans="1:8">
      <c r="A29" s="38"/>
      <c r="B29" s="31" t="s">
        <v>1214</v>
      </c>
      <c r="C29" s="45"/>
      <c r="D29" s="36" t="s">
        <v>1207</v>
      </c>
      <c r="E29" s="48"/>
      <c r="F29" s="30" t="s">
        <v>1204</v>
      </c>
      <c r="G29" s="42"/>
      <c r="H29" s="18">
        <v>19500</v>
      </c>
    </row>
    <row r="30" spans="1:8">
      <c r="A30" s="31">
        <v>46132</v>
      </c>
      <c r="B30" s="31" t="s">
        <v>1214</v>
      </c>
      <c r="C30" s="35" t="s">
        <v>1217</v>
      </c>
      <c r="D30" s="36" t="s">
        <v>1239</v>
      </c>
      <c r="E30" s="36" t="str">
        <f>"센터장 등 "&amp;G30&amp;"명"</f>
        <v>센터장 등 3명</v>
      </c>
      <c r="F30" s="31" t="s">
        <v>1204</v>
      </c>
      <c r="G30" s="32">
        <v>3</v>
      </c>
      <c r="H30" s="18">
        <v>51000</v>
      </c>
    </row>
    <row r="31" spans="1:8" ht="17.25">
      <c r="A31" s="19" t="s">
        <v>1199</v>
      </c>
      <c r="B31" s="19"/>
      <c r="C31" s="20"/>
      <c r="D31" s="20"/>
      <c r="E31" s="20"/>
      <c r="F31" s="19" t="str">
        <f>"카드 "&amp;COUNTA(F26:F30)&amp;"회"</f>
        <v>카드 5회</v>
      </c>
      <c r="G31" s="21">
        <f>SUM(G26:G30)</f>
        <v>14</v>
      </c>
      <c r="H31" s="22">
        <f>SUM(H26:H30)</f>
        <v>336100</v>
      </c>
    </row>
  </sheetData>
  <mergeCells count="8">
    <mergeCell ref="A26:A27"/>
    <mergeCell ref="C26:C27"/>
    <mergeCell ref="E26:E27"/>
    <mergeCell ref="G26:G27"/>
    <mergeCell ref="A28:A29"/>
    <mergeCell ref="C28:C29"/>
    <mergeCell ref="G28:G29"/>
    <mergeCell ref="E28:E29"/>
  </mergeCells>
  <phoneticPr fontId="16" type="noConversion"/>
  <pageMargins left="0.19" right="0.17" top="0.74803149606299213" bottom="0.74803149606299213" header="0.31496062992125984" footer="0.31496062992125984"/>
  <pageSetup paperSize="8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>
      <c r="A193" s="9" t="s">
        <v>540</v>
      </c>
      <c r="B193" s="1"/>
      <c r="C193" s="1" t="s">
        <v>137</v>
      </c>
      <c r="D193" s="1"/>
    </row>
    <row r="194" spans="1:4" ht="15.7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정이수 / 주임 / 평가혁신부</cp:lastModifiedBy>
  <cp:lastPrinted>2024-11-21T00:32:21Z</cp:lastPrinted>
  <dcterms:created xsi:type="dcterms:W3CDTF">2019-03-20T00:07:57Z</dcterms:created>
  <dcterms:modified xsi:type="dcterms:W3CDTF">2026-05-22T01:02:44Z</dcterms:modified>
</cp:coreProperties>
</file>